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850" activeTab="0"/>
  </bookViews>
  <sheets>
    <sheet name="КСС" sheetId="1" r:id="rId1"/>
  </sheets>
  <definedNames/>
  <calcPr fullCalcOnLoad="1"/>
</workbook>
</file>

<file path=xl/sharedStrings.xml><?xml version="1.0" encoding="utf-8"?>
<sst xmlns="http://schemas.openxmlformats.org/spreadsheetml/2006/main" count="299" uniqueCount="144">
  <si>
    <r>
      <rPr>
        <b/>
        <sz val="9"/>
        <rFont val="Arial"/>
        <family val="2"/>
      </rPr>
      <t>№</t>
    </r>
  </si>
  <si>
    <t>Архитектура</t>
  </si>
  <si>
    <t>Мярка</t>
  </si>
  <si>
    <t>Количество</t>
  </si>
  <si>
    <t>Ед.цена</t>
  </si>
  <si>
    <t>част: Конструкции</t>
  </si>
  <si>
    <t>Стенни панели тип "TFACE MW"-6cm по фасади</t>
  </si>
  <si>
    <t>Стенни панели тип "TFACE MW"-8cm по покрив</t>
  </si>
  <si>
    <t>бр.</t>
  </si>
  <si>
    <t xml:space="preserve"> бр.</t>
  </si>
  <si>
    <t xml:space="preserve"> </t>
  </si>
  <si>
    <t>Всичко по част Озеленяване:</t>
  </si>
  <si>
    <t>Всичко СМР:</t>
  </si>
  <si>
    <t>Всичко по част  Електрическа:</t>
  </si>
  <si>
    <t xml:space="preserve">Всичко Апаратура: </t>
  </si>
  <si>
    <t>Всичко по част Архитектура:</t>
  </si>
  <si>
    <t>Всичко по част: Конструкции:</t>
  </si>
  <si>
    <r>
      <t xml:space="preserve">  </t>
    </r>
    <r>
      <rPr>
        <b/>
        <u val="single"/>
        <sz val="11"/>
        <rFont val="Arial"/>
        <family val="2"/>
      </rPr>
      <t>Количествено - стойностна сметка</t>
    </r>
  </si>
  <si>
    <t>Видове СМР</t>
  </si>
  <si>
    <t>Стойност</t>
  </si>
  <si>
    <r>
      <rPr>
        <sz val="9"/>
        <rFont val="Arial"/>
        <family val="2"/>
      </rPr>
      <t>АПАРАТУРА</t>
    </r>
  </si>
  <si>
    <r>
      <rPr>
        <sz val="9"/>
        <rFont val="Arial"/>
        <family val="2"/>
      </rPr>
      <t>СМР</t>
    </r>
  </si>
  <si>
    <t>Осветително тяло, IP 54</t>
  </si>
  <si>
    <t>част: Озеленяване</t>
  </si>
  <si>
    <r>
      <rPr>
        <sz val="9"/>
        <rFont val="Arial"/>
        <family val="2"/>
      </rPr>
      <t>съществ.</t>
    </r>
  </si>
  <si>
    <t>част: Асансьорна уредба</t>
  </si>
  <si>
    <t>част: Електрическа</t>
  </si>
  <si>
    <t>Всичко по част Асансьорна уредба:</t>
  </si>
  <si>
    <t>ОБЩО СМР БЕЗ ДДС:</t>
  </si>
  <si>
    <t>ДДС 20%:</t>
  </si>
  <si>
    <t>Ъгли от ламарина с полиестерно покритие</t>
  </si>
  <si>
    <t>m</t>
  </si>
  <si>
    <t>Шапки от ламарина с полиестерно покритие</t>
  </si>
  <si>
    <t>Поли от поцинкована ламарина</t>
  </si>
  <si>
    <t>битумна хидроизолация с посипка</t>
  </si>
  <si>
    <t>m2</t>
  </si>
  <si>
    <t>алуминиева дограма - машинно</t>
  </si>
  <si>
    <t>врата от алуминиева рамка 100/200 - машинно</t>
  </si>
  <si>
    <t>хидроизолационна мембрана с топлоизолация (дет.А) - b=35sm, d=10sm.</t>
  </si>
  <si>
    <t>вентилационни тръби ф160 PVC</t>
  </si>
  <si>
    <t>кривка45° ф160 PVC</t>
  </si>
  <si>
    <t>„U"колена</t>
  </si>
  <si>
    <t>вентилатор осов ф110 - 90мЗ</t>
  </si>
  <si>
    <t>гипскартон на конструкция-двоен + 150мм вата</t>
  </si>
  <si>
    <t>гипскартон на конструкция-стени коридори</t>
  </si>
  <si>
    <t>Изкоп със изхвърляне на сметище</t>
  </si>
  <si>
    <t>m3</t>
  </si>
  <si>
    <t>Лепени дюбели</t>
  </si>
  <si>
    <t>бр</t>
  </si>
  <si>
    <t>Кофраж</t>
  </si>
  <si>
    <t>Армировка</t>
  </si>
  <si>
    <t>кг</t>
  </si>
  <si>
    <t>Подложен бетон</t>
  </si>
  <si>
    <t>Бетон</t>
  </si>
  <si>
    <t>Хидроизолация по стени</t>
  </si>
  <si>
    <t>Обратен насип</t>
  </si>
  <si>
    <t>Доставка и монтаж на стоманена конструкция</t>
  </si>
  <si>
    <t>9.1 Анкерни устройства</t>
  </si>
  <si>
    <t>Анкерни устройства</t>
  </si>
  <si>
    <t>9.2 Ферма Ф1</t>
  </si>
  <si>
    <t>Ферма Ф1</t>
  </si>
  <si>
    <t>9.3 Ферма Ф2</t>
  </si>
  <si>
    <t>Ферма Ф2</t>
  </si>
  <si>
    <t>9.4 Ферми ФЗ,Ф4,Ф5,Ф6</t>
  </si>
  <si>
    <t>Ферми ФЗ,Ф4,Ф5,Ф6</t>
  </si>
  <si>
    <t>9.5 Машинно помещение</t>
  </si>
  <si>
    <t>Машинно помещение</t>
  </si>
  <si>
    <t>9.6 Хоризонтални елементи по нива</t>
  </si>
  <si>
    <t>Хоризонтални елементи по нива</t>
  </si>
  <si>
    <t>9.7 Покрив на ниво 11</t>
  </si>
  <si>
    <t>Покрив на ниво 11</t>
  </si>
  <si>
    <t>Минизиране на стоманена конструкция</t>
  </si>
  <si>
    <t>Огнезащитна боя по стоманена конструкция</t>
  </si>
  <si>
    <t>Елементи за закрепване на ограждането</t>
  </si>
  <si>
    <t>Скеле</t>
  </si>
  <si>
    <t>Покривни панели тип "ТТОР MW"-8cm за</t>
  </si>
  <si>
    <t>Табло, външен монтаж IP40</t>
  </si>
  <si>
    <t>6p</t>
  </si>
  <si>
    <t>Автоматичен предпазител тип C60N-3P-40A</t>
  </si>
  <si>
    <t>Автоматичен предпазител тип C60N-3P-50A</t>
  </si>
  <si>
    <t>Предпазители тип C60N-1Р-10А</t>
  </si>
  <si>
    <t>Предпазители тип C60N-1P-16A</t>
  </si>
  <si>
    <t>СВТ 5х10мм2</t>
  </si>
  <si>
    <t>M</t>
  </si>
  <si>
    <t>CВT 3 х 1,5мм2</t>
  </si>
  <si>
    <t>СВТ 3 X 2,5мм2</t>
  </si>
  <si>
    <t>Ключ, девиаторен, външен монтаж, IP 40</t>
  </si>
  <si>
    <t>Конгат-irt, тип Шуко, външен монтаж, IP 40</t>
  </si>
  <si>
    <t>Монтаж на Табло, външен монтаж IP40</t>
  </si>
  <si>
    <t>Монтаж на автоматичен предпазител тип C60N-ЗР-40А</t>
  </si>
  <si>
    <t>Монтаж на автоматичен предпазител тип C60N-ЗР-50А</t>
  </si>
  <si>
    <t>Монтаж на предпазители тип C60N-1P-10A</t>
  </si>
  <si>
    <t>Монтаж на предпазители тип C60N-1Р-16А</t>
  </si>
  <si>
    <t>м</t>
  </si>
  <si>
    <t>СВТ 3 х 1,5мм2</t>
  </si>
  <si>
    <t>СВТ 3 х 2,5мм2</t>
  </si>
  <si>
    <t>Контакти, тип Шуко, външен монтаж, IP 40</t>
  </si>
  <si>
    <t>Иглолистни дървета</t>
  </si>
  <si>
    <t>Abies concoior</t>
  </si>
  <si>
    <t>съществ</t>
  </si>
  <si>
    <t>Abies pinsapo</t>
  </si>
  <si>
    <t>съществ.</t>
  </si>
  <si>
    <t>Cedrus deodars</t>
  </si>
  <si>
    <t>сьществ</t>
  </si>
  <si>
    <t>Picea excelsa</t>
  </si>
  <si>
    <t>Широколистни дървета</t>
  </si>
  <si>
    <t>Acer pseudopiatanus</t>
  </si>
  <si>
    <t>Ailanthus glandulosa</t>
  </si>
  <si>
    <t>Cencis silsiquastrum</t>
  </si>
  <si>
    <t>Celtis australis</t>
  </si>
  <si>
    <t>Fraxinus ornus</t>
  </si>
  <si>
    <t>Fraxinus excelsior</t>
  </si>
  <si>
    <t>Madura aurantiaca</t>
  </si>
  <si>
    <t>Prunus cersifera</t>
  </si>
  <si>
    <t>Tilia parvifolia</t>
  </si>
  <si>
    <t>JugJans regia</t>
  </si>
  <si>
    <t>Широколистни храсти</t>
  </si>
  <si>
    <t>Aucuba japortica</t>
  </si>
  <si>
    <t>Clematis jack man ii</t>
  </si>
  <si>
    <t>Deutzia gracilis</t>
  </si>
  <si>
    <t>Exochorda al bertii</t>
  </si>
  <si>
    <t>Hydrangea petiolaris</t>
  </si>
  <si>
    <t>Hibiscus syriacus</t>
  </si>
  <si>
    <t>Jasminum officinale</t>
  </si>
  <si>
    <t>Loniсега periclymenum</t>
  </si>
  <si>
    <t>Loniсега japonica</t>
  </si>
  <si>
    <t>Lavandula vera</t>
  </si>
  <si>
    <t>Philadelphus coronarius</t>
  </si>
  <si>
    <t>Spiraea japonica</t>
  </si>
  <si>
    <t>Spiraea vanhouttei</t>
  </si>
  <si>
    <t>Siringa vulgaris</t>
  </si>
  <si>
    <t>Weigela florida</t>
  </si>
  <si>
    <r>
      <rPr>
        <b/>
        <sz val="10"/>
        <rFont val="Arial"/>
        <family val="2"/>
      </rPr>
      <t>сезонни цветя</t>
    </r>
  </si>
  <si>
    <r>
      <rPr>
        <b/>
        <sz val="10"/>
        <rFont val="Arial"/>
        <family val="2"/>
      </rPr>
      <t>вертикално озеленяване 725x0,8</t>
    </r>
  </si>
  <si>
    <r>
      <rPr>
        <b/>
        <sz val="10"/>
        <rFont val="Arial"/>
        <family val="2"/>
      </rPr>
      <t>тревни площи</t>
    </r>
  </si>
  <si>
    <r>
      <rPr>
        <b/>
        <sz val="10"/>
        <rFont val="Arial"/>
        <family val="2"/>
      </rPr>
      <t xml:space="preserve">клоцове, </t>
    </r>
    <r>
      <rPr>
        <sz val="10"/>
        <rFont val="Arial"/>
        <family val="2"/>
      </rPr>
      <t>изградени от зидани бетонни стенички с височина 65см. и дължина 85м</t>
    </r>
  </si>
  <si>
    <r>
      <rPr>
        <b/>
        <sz val="10"/>
        <rFont val="Arial"/>
        <family val="2"/>
      </rPr>
      <t xml:space="preserve">перголи </t>
    </r>
    <r>
      <rPr>
        <sz val="10"/>
        <rFont val="Arial"/>
        <family val="2"/>
      </rPr>
      <t>със средна височина 2,60м. и площ</t>
    </r>
  </si>
  <si>
    <t>Доставка на асансьорна уредба</t>
  </si>
  <si>
    <t>Монтаж на асансьорна уредба</t>
  </si>
  <si>
    <r>
      <t xml:space="preserve">Обект: </t>
    </r>
    <r>
      <rPr>
        <sz val="12"/>
        <rFont val="Arial"/>
        <family val="2"/>
      </rPr>
      <t>ПРИСТРОЙКА - ВЪНШЕН АСАНСЬОР към съществуваща сграда на СБАГАЛ Проф. д-р Д. Стаматов-Варна ЕООД, находяща се в УПИ Х-324 с идентификатор 10135.2556.324, кв. 995 по плана на 5 м.р., бул. Цар Освободител № 150, гр. Варна</t>
    </r>
    <r>
      <rPr>
        <b/>
        <sz val="12"/>
        <rFont val="Arial"/>
        <family val="2"/>
      </rPr>
      <t xml:space="preserve">
Възложител: </t>
    </r>
    <r>
      <rPr>
        <sz val="12"/>
        <rFont val="Arial"/>
        <family val="2"/>
      </rPr>
      <t>СБАГАЛ Проф.д-р Димитър Стаматов-Варна ЕООД</t>
    </r>
  </si>
  <si>
    <t>Приложение № 3</t>
  </si>
  <si>
    <t>5% непредвидени разходи:</t>
  </si>
  <si>
    <t>Обща стойност без ДДС с 5% непредвидени разходи :</t>
  </si>
  <si>
    <t>Обща стойност с ДДС: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</si>
</sst>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  <numFmt numFmtId="165" formatCode="hh:mm:ss\ &quot;ч.&quot;"/>
    <numFmt numFmtId="166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i/>
      <sz val="1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0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2" fontId="0" fillId="33" borderId="10" xfId="0" applyNumberFormat="1" applyFont="1" applyFill="1" applyBorder="1" applyAlignment="1">
      <alignment horizontal="right" vertical="top" wrapText="1"/>
    </xf>
    <xf numFmtId="2" fontId="4" fillId="33" borderId="10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166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top"/>
    </xf>
    <xf numFmtId="16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top" indent="1"/>
    </xf>
    <xf numFmtId="0" fontId="0" fillId="0" borderId="10" xfId="0" applyFont="1" applyBorder="1" applyAlignment="1">
      <alignment horizontal="left" indent="1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vertical="top"/>
    </xf>
    <xf numFmtId="0" fontId="0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horizontal="justify" vertical="top" wrapText="1"/>
    </xf>
    <xf numFmtId="166" fontId="0" fillId="0" borderId="10" xfId="0" applyNumberFormat="1" applyFont="1" applyBorder="1" applyAlignment="1">
      <alignment horizontal="right" vertical="top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left" vertical="center" indent="1"/>
    </xf>
    <xf numFmtId="0" fontId="2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left" vertical="top" indent="1"/>
    </xf>
    <xf numFmtId="2" fontId="0" fillId="33" borderId="10" xfId="0" applyNumberFormat="1" applyFont="1" applyFill="1" applyBorder="1" applyAlignment="1">
      <alignment wrapText="1"/>
    </xf>
    <xf numFmtId="2" fontId="4" fillId="33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 horizontal="left" vertical="top" indent="3"/>
    </xf>
    <xf numFmtId="2" fontId="0" fillId="0" borderId="10" xfId="0" applyNumberFormat="1" applyFont="1" applyBorder="1" applyAlignment="1">
      <alignment horizontal="left" indent="1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/>
    </xf>
    <xf numFmtId="2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wrapText="1"/>
    </xf>
    <xf numFmtId="0" fontId="0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13" xfId="0" applyFont="1" applyBorder="1" applyAlignment="1">
      <alignment horizontal="right" wrapText="1"/>
    </xf>
    <xf numFmtId="0" fontId="0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9" fillId="34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0" fillId="35" borderId="10" xfId="0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 wrapText="1"/>
    </xf>
    <xf numFmtId="0" fontId="5" fillId="36" borderId="0" xfId="0" applyFont="1" applyFill="1" applyAlignment="1">
      <alignment horizontal="left" vertical="center" wrapText="1"/>
    </xf>
    <xf numFmtId="0" fontId="0" fillId="34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PageLayoutView="0" workbookViewId="0" topLeftCell="A1">
      <selection activeCell="B12" sqref="B12:C12"/>
    </sheetView>
  </sheetViews>
  <sheetFormatPr defaultColWidth="9.140625" defaultRowHeight="12.75"/>
  <cols>
    <col min="1" max="1" width="5.00390625" style="3" customWidth="1"/>
    <col min="2" max="2" width="52.140625" style="3" customWidth="1"/>
    <col min="3" max="3" width="11.8515625" style="3" hidden="1" customWidth="1"/>
    <col min="4" max="4" width="11.28125" style="3" customWidth="1"/>
    <col min="5" max="5" width="13.421875" style="3" customWidth="1"/>
    <col min="6" max="6" width="10.140625" style="4" customWidth="1"/>
    <col min="7" max="7" width="13.7109375" style="4" customWidth="1"/>
    <col min="8" max="9" width="17.00390625" style="3" customWidth="1"/>
    <col min="10" max="10" width="20.00390625" style="3" customWidth="1"/>
    <col min="11" max="16384" width="9.140625" style="3" customWidth="1"/>
  </cols>
  <sheetData>
    <row r="1" ht="12.75">
      <c r="G1" s="40" t="s">
        <v>140</v>
      </c>
    </row>
    <row r="2" spans="1:7" ht="76.5" customHeight="1">
      <c r="A2" s="67" t="s">
        <v>139</v>
      </c>
      <c r="B2" s="67"/>
      <c r="C2" s="67"/>
      <c r="D2" s="67"/>
      <c r="E2" s="67"/>
      <c r="F2" s="67"/>
      <c r="G2" s="67"/>
    </row>
    <row r="4" spans="1:7" ht="12.75" customHeight="1">
      <c r="A4" s="54" t="s">
        <v>17</v>
      </c>
      <c r="B4" s="55"/>
      <c r="C4" s="55"/>
      <c r="D4" s="55"/>
      <c r="E4" s="55"/>
      <c r="F4" s="55"/>
      <c r="G4" s="55"/>
    </row>
    <row r="7" spans="1:7" ht="30.75" customHeight="1">
      <c r="A7" s="24" t="s">
        <v>0</v>
      </c>
      <c r="B7" s="56" t="s">
        <v>18</v>
      </c>
      <c r="C7" s="56"/>
      <c r="D7" s="25" t="s">
        <v>2</v>
      </c>
      <c r="E7" s="26" t="s">
        <v>3</v>
      </c>
      <c r="F7" s="27" t="s">
        <v>4</v>
      </c>
      <c r="G7" s="28" t="s">
        <v>19</v>
      </c>
    </row>
    <row r="8" spans="1:7" ht="12.75">
      <c r="A8" s="25">
        <v>1</v>
      </c>
      <c r="B8" s="56">
        <v>2</v>
      </c>
      <c r="C8" s="56"/>
      <c r="D8" s="25">
        <v>3</v>
      </c>
      <c r="E8" s="25">
        <v>4</v>
      </c>
      <c r="F8" s="29">
        <v>5</v>
      </c>
      <c r="G8" s="29">
        <v>6</v>
      </c>
    </row>
    <row r="9" spans="1:7" ht="12.75">
      <c r="A9" s="68" t="s">
        <v>1</v>
      </c>
      <c r="B9" s="68"/>
      <c r="C9" s="68"/>
      <c r="D9" s="68"/>
      <c r="E9" s="68"/>
      <c r="F9" s="68"/>
      <c r="G9" s="68"/>
    </row>
    <row r="10" spans="1:7" ht="12.75">
      <c r="A10" s="9">
        <v>1</v>
      </c>
      <c r="B10" s="65" t="s">
        <v>30</v>
      </c>
      <c r="C10" s="65"/>
      <c r="D10" s="11" t="s">
        <v>31</v>
      </c>
      <c r="E10" s="12">
        <v>55</v>
      </c>
      <c r="F10" s="30">
        <v>0</v>
      </c>
      <c r="G10" s="30">
        <f>+E10*F10</f>
        <v>0</v>
      </c>
    </row>
    <row r="11" spans="1:7" ht="12.75">
      <c r="A11" s="9">
        <v>2</v>
      </c>
      <c r="B11" s="65" t="s">
        <v>32</v>
      </c>
      <c r="C11" s="65"/>
      <c r="D11" s="11" t="s">
        <v>31</v>
      </c>
      <c r="E11" s="12">
        <v>18</v>
      </c>
      <c r="F11" s="30">
        <v>0</v>
      </c>
      <c r="G11" s="30">
        <f aca="true" t="shared" si="0" ref="G11:G22">+E11*F11</f>
        <v>0</v>
      </c>
    </row>
    <row r="12" spans="1:7" ht="12.75">
      <c r="A12" s="9">
        <v>3</v>
      </c>
      <c r="B12" s="58" t="s">
        <v>33</v>
      </c>
      <c r="C12" s="58"/>
      <c r="D12" s="14" t="s">
        <v>31</v>
      </c>
      <c r="E12" s="12">
        <v>21</v>
      </c>
      <c r="F12" s="30">
        <v>0</v>
      </c>
      <c r="G12" s="30">
        <f t="shared" si="0"/>
        <v>0</v>
      </c>
    </row>
    <row r="13" spans="1:7" ht="12.75">
      <c r="A13" s="9">
        <v>4</v>
      </c>
      <c r="B13" s="58" t="s">
        <v>34</v>
      </c>
      <c r="C13" s="58"/>
      <c r="D13" s="14" t="s">
        <v>35</v>
      </c>
      <c r="E13" s="12">
        <v>20</v>
      </c>
      <c r="F13" s="30">
        <v>0</v>
      </c>
      <c r="G13" s="30">
        <f t="shared" si="0"/>
        <v>0</v>
      </c>
    </row>
    <row r="14" spans="1:7" ht="12.75">
      <c r="A14" s="9">
        <v>5</v>
      </c>
      <c r="B14" s="65" t="s">
        <v>36</v>
      </c>
      <c r="C14" s="65"/>
      <c r="D14" s="11" t="s">
        <v>35</v>
      </c>
      <c r="E14" s="12">
        <v>0.4</v>
      </c>
      <c r="F14" s="30">
        <v>0</v>
      </c>
      <c r="G14" s="30">
        <f t="shared" si="0"/>
        <v>0</v>
      </c>
    </row>
    <row r="15" spans="1:7" ht="12.75">
      <c r="A15" s="9">
        <v>6</v>
      </c>
      <c r="B15" s="65" t="s">
        <v>37</v>
      </c>
      <c r="C15" s="65"/>
      <c r="D15" s="11" t="s">
        <v>8</v>
      </c>
      <c r="E15" s="12">
        <v>1</v>
      </c>
      <c r="F15" s="30">
        <v>0</v>
      </c>
      <c r="G15" s="30">
        <f t="shared" si="0"/>
        <v>0</v>
      </c>
    </row>
    <row r="16" spans="1:7" ht="27" customHeight="1">
      <c r="A16" s="9">
        <v>7</v>
      </c>
      <c r="B16" s="66" t="s">
        <v>38</v>
      </c>
      <c r="C16" s="66"/>
      <c r="D16" s="11" t="s">
        <v>31</v>
      </c>
      <c r="E16" s="12">
        <v>55.1</v>
      </c>
      <c r="F16" s="30">
        <v>0</v>
      </c>
      <c r="G16" s="30">
        <f t="shared" si="0"/>
        <v>0</v>
      </c>
    </row>
    <row r="17" spans="1:7" s="1" customFormat="1" ht="12.75">
      <c r="A17" s="9">
        <v>8</v>
      </c>
      <c r="B17" s="65" t="s">
        <v>39</v>
      </c>
      <c r="C17" s="65"/>
      <c r="D17" s="11" t="s">
        <v>31</v>
      </c>
      <c r="E17" s="15">
        <v>35</v>
      </c>
      <c r="F17" s="30">
        <v>0</v>
      </c>
      <c r="G17" s="30">
        <f t="shared" si="0"/>
        <v>0</v>
      </c>
    </row>
    <row r="18" spans="1:7" ht="12.75">
      <c r="A18" s="9">
        <v>9</v>
      </c>
      <c r="B18" s="65" t="s">
        <v>40</v>
      </c>
      <c r="C18" s="65"/>
      <c r="D18" s="11" t="s">
        <v>8</v>
      </c>
      <c r="E18" s="12">
        <v>16</v>
      </c>
      <c r="F18" s="30">
        <v>0</v>
      </c>
      <c r="G18" s="30">
        <f t="shared" si="0"/>
        <v>0</v>
      </c>
    </row>
    <row r="19" spans="1:7" ht="12.75">
      <c r="A19" s="9">
        <v>10</v>
      </c>
      <c r="B19" s="65" t="s">
        <v>41</v>
      </c>
      <c r="C19" s="65"/>
      <c r="D19" s="11" t="s">
        <v>8</v>
      </c>
      <c r="E19" s="12">
        <v>8</v>
      </c>
      <c r="F19" s="30">
        <v>0</v>
      </c>
      <c r="G19" s="30">
        <f t="shared" si="0"/>
        <v>0</v>
      </c>
    </row>
    <row r="20" spans="1:7" ht="12.75">
      <c r="A20" s="9">
        <v>11</v>
      </c>
      <c r="B20" s="65" t="s">
        <v>42</v>
      </c>
      <c r="C20" s="65"/>
      <c r="D20" s="11" t="s">
        <v>8</v>
      </c>
      <c r="E20" s="12">
        <v>8</v>
      </c>
      <c r="F20" s="30">
        <v>0</v>
      </c>
      <c r="G20" s="30">
        <f t="shared" si="0"/>
        <v>0</v>
      </c>
    </row>
    <row r="21" spans="1:7" ht="12.75">
      <c r="A21" s="9">
        <v>12</v>
      </c>
      <c r="B21" s="65" t="s">
        <v>43</v>
      </c>
      <c r="C21" s="65"/>
      <c r="D21" s="11" t="s">
        <v>35</v>
      </c>
      <c r="E21" s="12">
        <v>18</v>
      </c>
      <c r="F21" s="30">
        <v>0</v>
      </c>
      <c r="G21" s="30">
        <f t="shared" si="0"/>
        <v>0</v>
      </c>
    </row>
    <row r="22" spans="1:7" ht="12.75">
      <c r="A22" s="9">
        <v>13</v>
      </c>
      <c r="B22" s="65" t="s">
        <v>44</v>
      </c>
      <c r="C22" s="65"/>
      <c r="D22" s="11" t="s">
        <v>35</v>
      </c>
      <c r="E22" s="12">
        <v>47</v>
      </c>
      <c r="F22" s="30">
        <v>0</v>
      </c>
      <c r="G22" s="30">
        <f t="shared" si="0"/>
        <v>0</v>
      </c>
    </row>
    <row r="23" spans="1:7" ht="13.5" customHeight="1">
      <c r="A23" s="51" t="s">
        <v>15</v>
      </c>
      <c r="B23" s="51"/>
      <c r="C23" s="51"/>
      <c r="D23" s="51"/>
      <c r="E23" s="51"/>
      <c r="F23" s="51"/>
      <c r="G23" s="7">
        <f>SUM(G10:G22)</f>
        <v>0</v>
      </c>
    </row>
    <row r="24" spans="1:7" ht="12.75">
      <c r="A24" s="53" t="s">
        <v>5</v>
      </c>
      <c r="B24" s="53"/>
      <c r="C24" s="53"/>
      <c r="D24" s="53"/>
      <c r="E24" s="53"/>
      <c r="F24" s="53"/>
      <c r="G24" s="53"/>
    </row>
    <row r="25" spans="1:7" ht="12.75">
      <c r="A25" s="9">
        <v>1</v>
      </c>
      <c r="B25" s="58" t="s">
        <v>45</v>
      </c>
      <c r="C25" s="58"/>
      <c r="D25" s="14" t="s">
        <v>46</v>
      </c>
      <c r="E25" s="12">
        <v>325.4</v>
      </c>
      <c r="F25" s="30">
        <v>0</v>
      </c>
      <c r="G25" s="30">
        <f>+E25*F25</f>
        <v>0</v>
      </c>
    </row>
    <row r="26" spans="1:7" ht="12.75">
      <c r="A26" s="9">
        <v>2</v>
      </c>
      <c r="B26" s="58" t="s">
        <v>47</v>
      </c>
      <c r="C26" s="58"/>
      <c r="D26" s="14" t="s">
        <v>48</v>
      </c>
      <c r="E26" s="12">
        <v>299</v>
      </c>
      <c r="F26" s="30">
        <v>0</v>
      </c>
      <c r="G26" s="30">
        <f aca="true" t="shared" si="1" ref="G26:G32">+E26*F26</f>
        <v>0</v>
      </c>
    </row>
    <row r="27" spans="1:7" ht="12.75">
      <c r="A27" s="9">
        <v>3</v>
      </c>
      <c r="B27" s="58" t="s">
        <v>49</v>
      </c>
      <c r="C27" s="58"/>
      <c r="D27" s="14" t="s">
        <v>35</v>
      </c>
      <c r="E27" s="12">
        <v>272.2</v>
      </c>
      <c r="F27" s="30">
        <v>0</v>
      </c>
      <c r="G27" s="30">
        <f t="shared" si="1"/>
        <v>0</v>
      </c>
    </row>
    <row r="28" spans="1:7" ht="12.75">
      <c r="A28" s="9">
        <v>4</v>
      </c>
      <c r="B28" s="64" t="s">
        <v>50</v>
      </c>
      <c r="C28" s="64"/>
      <c r="D28" s="14" t="s">
        <v>51</v>
      </c>
      <c r="E28" s="12">
        <v>7543</v>
      </c>
      <c r="F28" s="30">
        <v>0</v>
      </c>
      <c r="G28" s="30">
        <f t="shared" si="1"/>
        <v>0</v>
      </c>
    </row>
    <row r="29" spans="1:7" ht="12.75">
      <c r="A29" s="9">
        <v>5</v>
      </c>
      <c r="B29" s="58" t="s">
        <v>52</v>
      </c>
      <c r="C29" s="58"/>
      <c r="D29" s="14" t="s">
        <v>46</v>
      </c>
      <c r="E29" s="12">
        <v>8.6</v>
      </c>
      <c r="F29" s="30">
        <v>0</v>
      </c>
      <c r="G29" s="30">
        <f t="shared" si="1"/>
        <v>0</v>
      </c>
    </row>
    <row r="30" spans="1:7" ht="12.75">
      <c r="A30" s="9">
        <v>6</v>
      </c>
      <c r="B30" s="58" t="s">
        <v>53</v>
      </c>
      <c r="C30" s="58"/>
      <c r="D30" s="14" t="s">
        <v>46</v>
      </c>
      <c r="E30" s="12">
        <v>72</v>
      </c>
      <c r="F30" s="30">
        <v>0</v>
      </c>
      <c r="G30" s="30">
        <f t="shared" si="1"/>
        <v>0</v>
      </c>
    </row>
    <row r="31" spans="1:7" ht="12.75">
      <c r="A31" s="9">
        <v>7</v>
      </c>
      <c r="B31" s="58" t="s">
        <v>54</v>
      </c>
      <c r="C31" s="58"/>
      <c r="D31" s="14" t="s">
        <v>35</v>
      </c>
      <c r="E31" s="12">
        <v>272.2</v>
      </c>
      <c r="F31" s="30">
        <v>0</v>
      </c>
      <c r="G31" s="30">
        <f t="shared" si="1"/>
        <v>0</v>
      </c>
    </row>
    <row r="32" spans="1:7" ht="12.75">
      <c r="A32" s="9">
        <v>8</v>
      </c>
      <c r="B32" s="58" t="s">
        <v>55</v>
      </c>
      <c r="C32" s="58"/>
      <c r="D32" s="14" t="s">
        <v>46</v>
      </c>
      <c r="E32" s="12">
        <v>150.6</v>
      </c>
      <c r="F32" s="30">
        <v>0</v>
      </c>
      <c r="G32" s="30">
        <f t="shared" si="1"/>
        <v>0</v>
      </c>
    </row>
    <row r="33" spans="1:7" ht="12.75">
      <c r="A33" s="9">
        <v>9</v>
      </c>
      <c r="B33" s="58" t="s">
        <v>56</v>
      </c>
      <c r="C33" s="58"/>
      <c r="D33" s="13"/>
      <c r="E33" s="12"/>
      <c r="F33" s="31"/>
      <c r="G33" s="31"/>
    </row>
    <row r="34" spans="1:7" ht="12.75">
      <c r="A34" s="16"/>
      <c r="B34" s="13" t="s">
        <v>57</v>
      </c>
      <c r="C34" s="13" t="s">
        <v>58</v>
      </c>
      <c r="D34" s="14" t="s">
        <v>51</v>
      </c>
      <c r="E34" s="12">
        <v>262.9</v>
      </c>
      <c r="F34" s="30">
        <v>0</v>
      </c>
      <c r="G34" s="30">
        <f aca="true" t="shared" si="2" ref="G34:G47">+E34*F34</f>
        <v>0</v>
      </c>
    </row>
    <row r="35" spans="1:7" ht="12.75">
      <c r="A35" s="16"/>
      <c r="B35" s="13" t="s">
        <v>59</v>
      </c>
      <c r="C35" s="13" t="s">
        <v>60</v>
      </c>
      <c r="D35" s="14" t="s">
        <v>51</v>
      </c>
      <c r="E35" s="12">
        <v>4504.2</v>
      </c>
      <c r="F35" s="30">
        <v>0</v>
      </c>
      <c r="G35" s="30">
        <f t="shared" si="2"/>
        <v>0</v>
      </c>
    </row>
    <row r="36" spans="1:7" ht="12.75">
      <c r="A36" s="16"/>
      <c r="B36" s="13" t="s">
        <v>61</v>
      </c>
      <c r="C36" s="13" t="s">
        <v>62</v>
      </c>
      <c r="D36" s="14" t="s">
        <v>51</v>
      </c>
      <c r="E36" s="12">
        <v>4244.9</v>
      </c>
      <c r="F36" s="30">
        <v>0</v>
      </c>
      <c r="G36" s="30">
        <f t="shared" si="2"/>
        <v>0</v>
      </c>
    </row>
    <row r="37" spans="1:7" ht="12.75">
      <c r="A37" s="16"/>
      <c r="B37" s="13" t="s">
        <v>63</v>
      </c>
      <c r="C37" s="13" t="s">
        <v>64</v>
      </c>
      <c r="D37" s="14" t="s">
        <v>51</v>
      </c>
      <c r="E37" s="12">
        <v>3549.2</v>
      </c>
      <c r="F37" s="30">
        <v>0</v>
      </c>
      <c r="G37" s="30">
        <f t="shared" si="2"/>
        <v>0</v>
      </c>
    </row>
    <row r="38" spans="1:7" ht="12.75">
      <c r="A38" s="16"/>
      <c r="B38" s="13" t="s">
        <v>65</v>
      </c>
      <c r="C38" s="13" t="s">
        <v>66</v>
      </c>
      <c r="D38" s="14" t="s">
        <v>51</v>
      </c>
      <c r="E38" s="12">
        <v>452.4</v>
      </c>
      <c r="F38" s="30">
        <v>0</v>
      </c>
      <c r="G38" s="30">
        <f t="shared" si="2"/>
        <v>0</v>
      </c>
    </row>
    <row r="39" spans="1:7" ht="12.75">
      <c r="A39" s="16"/>
      <c r="B39" s="13" t="s">
        <v>67</v>
      </c>
      <c r="C39" s="13" t="s">
        <v>68</v>
      </c>
      <c r="D39" s="14" t="s">
        <v>51</v>
      </c>
      <c r="E39" s="12">
        <v>580.9</v>
      </c>
      <c r="F39" s="30">
        <v>0</v>
      </c>
      <c r="G39" s="30">
        <f t="shared" si="2"/>
        <v>0</v>
      </c>
    </row>
    <row r="40" spans="1:7" ht="12.75">
      <c r="A40" s="16"/>
      <c r="B40" s="13" t="s">
        <v>69</v>
      </c>
      <c r="C40" s="13" t="s">
        <v>70</v>
      </c>
      <c r="D40" s="14" t="s">
        <v>51</v>
      </c>
      <c r="E40" s="12">
        <v>319.6</v>
      </c>
      <c r="F40" s="30">
        <v>0</v>
      </c>
      <c r="G40" s="30">
        <f t="shared" si="2"/>
        <v>0</v>
      </c>
    </row>
    <row r="41" spans="1:7" ht="12.75">
      <c r="A41" s="9">
        <v>10</v>
      </c>
      <c r="B41" s="58" t="s">
        <v>71</v>
      </c>
      <c r="C41" s="58"/>
      <c r="D41" s="14" t="s">
        <v>35</v>
      </c>
      <c r="E41" s="12">
        <v>360</v>
      </c>
      <c r="F41" s="30">
        <v>0</v>
      </c>
      <c r="G41" s="30">
        <f t="shared" si="2"/>
        <v>0</v>
      </c>
    </row>
    <row r="42" spans="1:7" ht="12.75">
      <c r="A42" s="9">
        <v>11</v>
      </c>
      <c r="B42" s="58" t="s">
        <v>72</v>
      </c>
      <c r="C42" s="58"/>
      <c r="D42" s="14" t="s">
        <v>35</v>
      </c>
      <c r="E42" s="12">
        <v>360</v>
      </c>
      <c r="F42" s="30">
        <v>0</v>
      </c>
      <c r="G42" s="30">
        <f t="shared" si="2"/>
        <v>0</v>
      </c>
    </row>
    <row r="43" spans="1:7" ht="12.75">
      <c r="A43" s="9">
        <v>12</v>
      </c>
      <c r="B43" s="58" t="s">
        <v>73</v>
      </c>
      <c r="C43" s="58"/>
      <c r="D43" s="14" t="s">
        <v>51</v>
      </c>
      <c r="E43" s="12">
        <v>1624.1</v>
      </c>
      <c r="F43" s="30">
        <v>0</v>
      </c>
      <c r="G43" s="30">
        <f t="shared" si="2"/>
        <v>0</v>
      </c>
    </row>
    <row r="44" spans="1:7" ht="12.75">
      <c r="A44" s="9">
        <v>13</v>
      </c>
      <c r="B44" s="58" t="s">
        <v>6</v>
      </c>
      <c r="C44" s="58"/>
      <c r="D44" s="14" t="s">
        <v>35</v>
      </c>
      <c r="E44" s="12">
        <v>476.1</v>
      </c>
      <c r="F44" s="30">
        <v>0</v>
      </c>
      <c r="G44" s="30">
        <f t="shared" si="2"/>
        <v>0</v>
      </c>
    </row>
    <row r="45" spans="1:7" ht="12.75">
      <c r="A45" s="9">
        <v>14</v>
      </c>
      <c r="B45" s="58" t="s">
        <v>7</v>
      </c>
      <c r="C45" s="58"/>
      <c r="D45" s="14" t="s">
        <v>35</v>
      </c>
      <c r="E45" s="12">
        <v>17</v>
      </c>
      <c r="F45" s="30">
        <v>0</v>
      </c>
      <c r="G45" s="30">
        <f t="shared" si="2"/>
        <v>0</v>
      </c>
    </row>
    <row r="46" spans="1:7" ht="12.75">
      <c r="A46" s="9">
        <v>15</v>
      </c>
      <c r="B46" s="58" t="s">
        <v>74</v>
      </c>
      <c r="C46" s="58"/>
      <c r="D46" s="14" t="s">
        <v>35</v>
      </c>
      <c r="E46" s="12">
        <v>470</v>
      </c>
      <c r="F46" s="30">
        <v>0</v>
      </c>
      <c r="G46" s="30">
        <f t="shared" si="2"/>
        <v>0</v>
      </c>
    </row>
    <row r="47" spans="1:7" ht="12.75">
      <c r="A47" s="9">
        <v>16</v>
      </c>
      <c r="B47" s="58" t="s">
        <v>75</v>
      </c>
      <c r="C47" s="58"/>
      <c r="D47" s="14" t="s">
        <v>35</v>
      </c>
      <c r="E47" s="12">
        <v>6.9</v>
      </c>
      <c r="F47" s="30">
        <v>0</v>
      </c>
      <c r="G47" s="30">
        <f t="shared" si="2"/>
        <v>0</v>
      </c>
    </row>
    <row r="48" spans="1:7" ht="12.75" customHeight="1">
      <c r="A48" s="44" t="s">
        <v>16</v>
      </c>
      <c r="B48" s="44"/>
      <c r="C48" s="44"/>
      <c r="D48" s="44"/>
      <c r="E48" s="44"/>
      <c r="F48" s="44"/>
      <c r="G48" s="7">
        <f>SUM(G25:G47)</f>
        <v>0</v>
      </c>
    </row>
    <row r="49" spans="1:7" ht="12.75">
      <c r="A49" s="59" t="s">
        <v>26</v>
      </c>
      <c r="B49" s="60"/>
      <c r="C49" s="60"/>
      <c r="D49" s="60"/>
      <c r="E49" s="60"/>
      <c r="F49" s="60"/>
      <c r="G49" s="60"/>
    </row>
    <row r="50" spans="1:7" ht="12.75">
      <c r="A50" s="63" t="s">
        <v>20</v>
      </c>
      <c r="B50" s="62"/>
      <c r="C50" s="62"/>
      <c r="D50" s="62"/>
      <c r="E50" s="62"/>
      <c r="F50" s="62"/>
      <c r="G50" s="62"/>
    </row>
    <row r="51" spans="1:7" ht="12.75">
      <c r="A51" s="25">
        <v>1</v>
      </c>
      <c r="B51" s="56">
        <v>2</v>
      </c>
      <c r="C51" s="56"/>
      <c r="D51" s="25">
        <v>3</v>
      </c>
      <c r="E51" s="25">
        <v>4</v>
      </c>
      <c r="F51" s="29">
        <v>5</v>
      </c>
      <c r="G51" s="29">
        <v>6</v>
      </c>
    </row>
    <row r="52" spans="1:8" ht="12.75">
      <c r="A52" s="9">
        <v>1</v>
      </c>
      <c r="B52" s="10" t="s">
        <v>76</v>
      </c>
      <c r="C52" s="17" t="s">
        <v>77</v>
      </c>
      <c r="D52" s="11" t="s">
        <v>8</v>
      </c>
      <c r="E52" s="12">
        <v>1</v>
      </c>
      <c r="F52" s="30">
        <v>0</v>
      </c>
      <c r="G52" s="30">
        <f aca="true" t="shared" si="3" ref="G52:G62">+E52*F52</f>
        <v>0</v>
      </c>
      <c r="H52" s="4"/>
    </row>
    <row r="53" spans="1:8" ht="12.75">
      <c r="A53" s="9">
        <v>2</v>
      </c>
      <c r="B53" s="13" t="s">
        <v>78</v>
      </c>
      <c r="C53" s="16" t="s">
        <v>77</v>
      </c>
      <c r="D53" s="14" t="s">
        <v>8</v>
      </c>
      <c r="E53" s="12">
        <v>1</v>
      </c>
      <c r="F53" s="30">
        <v>0</v>
      </c>
      <c r="G53" s="30">
        <f t="shared" si="3"/>
        <v>0</v>
      </c>
      <c r="H53" s="4"/>
    </row>
    <row r="54" spans="1:8" ht="12.75">
      <c r="A54" s="9">
        <v>3</v>
      </c>
      <c r="B54" s="13" t="s">
        <v>79</v>
      </c>
      <c r="C54" s="16" t="s">
        <v>77</v>
      </c>
      <c r="D54" s="14" t="s">
        <v>8</v>
      </c>
      <c r="E54" s="12">
        <v>1</v>
      </c>
      <c r="F54" s="30">
        <v>0</v>
      </c>
      <c r="G54" s="30">
        <f t="shared" si="3"/>
        <v>0</v>
      </c>
      <c r="H54" s="4"/>
    </row>
    <row r="55" spans="1:8" ht="12.75">
      <c r="A55" s="9">
        <v>4</v>
      </c>
      <c r="B55" s="10" t="s">
        <v>80</v>
      </c>
      <c r="C55" s="17" t="s">
        <v>77</v>
      </c>
      <c r="D55" s="11" t="s">
        <v>8</v>
      </c>
      <c r="E55" s="12">
        <v>1</v>
      </c>
      <c r="F55" s="30">
        <v>0</v>
      </c>
      <c r="G55" s="30">
        <f t="shared" si="3"/>
        <v>0</v>
      </c>
      <c r="H55" s="4"/>
    </row>
    <row r="56" spans="1:8" ht="12.75">
      <c r="A56" s="9">
        <v>5</v>
      </c>
      <c r="B56" s="13" t="s">
        <v>81</v>
      </c>
      <c r="C56" s="16" t="s">
        <v>77</v>
      </c>
      <c r="D56" s="14" t="s">
        <v>8</v>
      </c>
      <c r="E56" s="12">
        <v>1</v>
      </c>
      <c r="F56" s="30">
        <v>0</v>
      </c>
      <c r="G56" s="30">
        <f t="shared" si="3"/>
        <v>0</v>
      </c>
      <c r="H56" s="4"/>
    </row>
    <row r="57" spans="1:8" ht="12.75">
      <c r="A57" s="9">
        <v>6</v>
      </c>
      <c r="B57" s="13" t="s">
        <v>82</v>
      </c>
      <c r="C57" s="14" t="s">
        <v>83</v>
      </c>
      <c r="D57" s="14" t="s">
        <v>31</v>
      </c>
      <c r="E57" s="12">
        <v>40</v>
      </c>
      <c r="F57" s="30">
        <v>0</v>
      </c>
      <c r="G57" s="30">
        <f t="shared" si="3"/>
        <v>0</v>
      </c>
      <c r="H57" s="4"/>
    </row>
    <row r="58" spans="1:8" ht="12.75">
      <c r="A58" s="9">
        <v>7</v>
      </c>
      <c r="B58" s="13" t="s">
        <v>84</v>
      </c>
      <c r="C58" s="14" t="s">
        <v>83</v>
      </c>
      <c r="D58" s="14" t="s">
        <v>31</v>
      </c>
      <c r="E58" s="12">
        <v>50</v>
      </c>
      <c r="F58" s="30">
        <v>0</v>
      </c>
      <c r="G58" s="30">
        <f t="shared" si="3"/>
        <v>0</v>
      </c>
      <c r="H58" s="4"/>
    </row>
    <row r="59" spans="1:8" ht="12.75">
      <c r="A59" s="9">
        <v>8</v>
      </c>
      <c r="B59" s="10" t="s">
        <v>85</v>
      </c>
      <c r="C59" s="11" t="s">
        <v>83</v>
      </c>
      <c r="D59" s="11" t="s">
        <v>31</v>
      </c>
      <c r="E59" s="12">
        <v>15</v>
      </c>
      <c r="F59" s="30">
        <v>0</v>
      </c>
      <c r="G59" s="30">
        <f t="shared" si="3"/>
        <v>0</v>
      </c>
      <c r="H59" s="4"/>
    </row>
    <row r="60" spans="1:8" ht="12.75">
      <c r="A60" s="9">
        <v>9</v>
      </c>
      <c r="B60" s="10" t="s">
        <v>86</v>
      </c>
      <c r="C60" s="17" t="s">
        <v>77</v>
      </c>
      <c r="D60" s="11" t="s">
        <v>8</v>
      </c>
      <c r="E60" s="12">
        <v>2</v>
      </c>
      <c r="F60" s="30">
        <v>0</v>
      </c>
      <c r="G60" s="30">
        <f t="shared" si="3"/>
        <v>0</v>
      </c>
      <c r="H60" s="4"/>
    </row>
    <row r="61" spans="1:8" ht="12.75">
      <c r="A61" s="9">
        <v>10</v>
      </c>
      <c r="B61" s="10" t="s">
        <v>87</v>
      </c>
      <c r="C61" s="11" t="s">
        <v>48</v>
      </c>
      <c r="D61" s="11" t="s">
        <v>8</v>
      </c>
      <c r="E61" s="12">
        <v>2</v>
      </c>
      <c r="F61" s="30">
        <v>0</v>
      </c>
      <c r="G61" s="30">
        <f t="shared" si="3"/>
        <v>0</v>
      </c>
      <c r="H61" s="4"/>
    </row>
    <row r="62" spans="1:8" ht="12.75">
      <c r="A62" s="9">
        <v>11</v>
      </c>
      <c r="B62" s="13" t="s">
        <v>22</v>
      </c>
      <c r="C62" s="14" t="s">
        <v>48</v>
      </c>
      <c r="D62" s="14" t="s">
        <v>8</v>
      </c>
      <c r="E62" s="12">
        <v>12</v>
      </c>
      <c r="F62" s="30">
        <v>0</v>
      </c>
      <c r="G62" s="30">
        <f t="shared" si="3"/>
        <v>0</v>
      </c>
      <c r="H62" s="4"/>
    </row>
    <row r="63" spans="1:7" ht="13.5" customHeight="1">
      <c r="A63" s="44" t="s">
        <v>14</v>
      </c>
      <c r="B63" s="43"/>
      <c r="C63" s="43"/>
      <c r="D63" s="43"/>
      <c r="E63" s="43"/>
      <c r="F63" s="43"/>
      <c r="G63" s="8">
        <f>SUM(G52:G62)</f>
        <v>0</v>
      </c>
    </row>
    <row r="64" spans="1:7" ht="12.75">
      <c r="A64" s="61" t="s">
        <v>21</v>
      </c>
      <c r="B64" s="62"/>
      <c r="C64" s="62"/>
      <c r="D64" s="62"/>
      <c r="E64" s="62"/>
      <c r="F64" s="62"/>
      <c r="G64" s="62"/>
    </row>
    <row r="65" spans="1:8" ht="12.75">
      <c r="A65" s="9">
        <v>1</v>
      </c>
      <c r="B65" s="18" t="s">
        <v>88</v>
      </c>
      <c r="C65" s="17" t="s">
        <v>77</v>
      </c>
      <c r="D65" s="11" t="s">
        <v>8</v>
      </c>
      <c r="E65" s="12">
        <v>1</v>
      </c>
      <c r="F65" s="30">
        <v>0</v>
      </c>
      <c r="G65" s="30">
        <f>+E65*F65</f>
        <v>0</v>
      </c>
      <c r="H65" s="4"/>
    </row>
    <row r="66" spans="1:8" ht="12.75">
      <c r="A66" s="9">
        <v>2</v>
      </c>
      <c r="B66" s="19" t="s">
        <v>89</v>
      </c>
      <c r="C66" s="11" t="s">
        <v>48</v>
      </c>
      <c r="D66" s="11" t="s">
        <v>8</v>
      </c>
      <c r="E66" s="12">
        <v>1</v>
      </c>
      <c r="F66" s="30">
        <v>0</v>
      </c>
      <c r="G66" s="30">
        <f aca="true" t="shared" si="4" ref="G66:G75">+E66*F66</f>
        <v>0</v>
      </c>
      <c r="H66" s="4"/>
    </row>
    <row r="67" spans="1:8" ht="12.75">
      <c r="A67" s="9">
        <v>3</v>
      </c>
      <c r="B67" s="19" t="s">
        <v>90</v>
      </c>
      <c r="C67" s="11" t="s">
        <v>48</v>
      </c>
      <c r="D67" s="11" t="s">
        <v>8</v>
      </c>
      <c r="E67" s="12">
        <v>1</v>
      </c>
      <c r="F67" s="30">
        <v>0</v>
      </c>
      <c r="G67" s="30">
        <f t="shared" si="4"/>
        <v>0</v>
      </c>
      <c r="H67" s="4"/>
    </row>
    <row r="68" spans="1:8" ht="12.75">
      <c r="A68" s="9">
        <v>4</v>
      </c>
      <c r="B68" s="20" t="s">
        <v>91</v>
      </c>
      <c r="C68" s="14" t="s">
        <v>48</v>
      </c>
      <c r="D68" s="11" t="s">
        <v>8</v>
      </c>
      <c r="E68" s="12">
        <v>1</v>
      </c>
      <c r="F68" s="30">
        <v>0</v>
      </c>
      <c r="G68" s="30">
        <f t="shared" si="4"/>
        <v>0</v>
      </c>
      <c r="H68" s="4"/>
    </row>
    <row r="69" spans="1:8" ht="12.75">
      <c r="A69" s="9">
        <v>5</v>
      </c>
      <c r="B69" s="20" t="s">
        <v>92</v>
      </c>
      <c r="C69" s="14" t="s">
        <v>48</v>
      </c>
      <c r="D69" s="11" t="s">
        <v>8</v>
      </c>
      <c r="E69" s="12">
        <v>1</v>
      </c>
      <c r="F69" s="30">
        <v>0</v>
      </c>
      <c r="G69" s="30">
        <f t="shared" si="4"/>
        <v>0</v>
      </c>
      <c r="H69" s="4"/>
    </row>
    <row r="70" spans="1:8" ht="12.75">
      <c r="A70" s="9">
        <v>6</v>
      </c>
      <c r="B70" s="20" t="s">
        <v>82</v>
      </c>
      <c r="C70" s="14" t="s">
        <v>93</v>
      </c>
      <c r="D70" s="14" t="s">
        <v>31</v>
      </c>
      <c r="E70" s="12">
        <v>40</v>
      </c>
      <c r="F70" s="30">
        <v>0</v>
      </c>
      <c r="G70" s="30">
        <f t="shared" si="4"/>
        <v>0</v>
      </c>
      <c r="H70" s="4"/>
    </row>
    <row r="71" spans="1:8" ht="12.75">
      <c r="A71" s="9">
        <v>7</v>
      </c>
      <c r="B71" s="20" t="s">
        <v>94</v>
      </c>
      <c r="C71" s="14" t="s">
        <v>93</v>
      </c>
      <c r="D71" s="14" t="s">
        <v>31</v>
      </c>
      <c r="E71" s="12">
        <v>50</v>
      </c>
      <c r="F71" s="30">
        <v>0</v>
      </c>
      <c r="G71" s="30">
        <f t="shared" si="4"/>
        <v>0</v>
      </c>
      <c r="H71" s="4"/>
    </row>
    <row r="72" spans="1:8" ht="12.75">
      <c r="A72" s="9">
        <v>8</v>
      </c>
      <c r="B72" s="20" t="s">
        <v>95</v>
      </c>
      <c r="C72" s="14" t="s">
        <v>93</v>
      </c>
      <c r="D72" s="11" t="s">
        <v>31</v>
      </c>
      <c r="E72" s="12">
        <v>15</v>
      </c>
      <c r="F72" s="30">
        <v>0</v>
      </c>
      <c r="G72" s="30">
        <f t="shared" si="4"/>
        <v>0</v>
      </c>
      <c r="H72" s="4"/>
    </row>
    <row r="73" spans="1:8" ht="12.75">
      <c r="A73" s="9">
        <v>9</v>
      </c>
      <c r="B73" s="20" t="s">
        <v>86</v>
      </c>
      <c r="C73" s="16" t="s">
        <v>48</v>
      </c>
      <c r="D73" s="11" t="s">
        <v>8</v>
      </c>
      <c r="E73" s="12">
        <v>2</v>
      </c>
      <c r="F73" s="30">
        <v>0</v>
      </c>
      <c r="G73" s="30">
        <f t="shared" si="4"/>
        <v>0</v>
      </c>
      <c r="H73" s="4"/>
    </row>
    <row r="74" spans="1:8" ht="12.75">
      <c r="A74" s="9">
        <v>10</v>
      </c>
      <c r="B74" s="18" t="s">
        <v>96</v>
      </c>
      <c r="C74" s="17" t="s">
        <v>48</v>
      </c>
      <c r="D74" s="11" t="s">
        <v>8</v>
      </c>
      <c r="E74" s="12">
        <v>2</v>
      </c>
      <c r="F74" s="30">
        <v>0</v>
      </c>
      <c r="G74" s="30">
        <f t="shared" si="4"/>
        <v>0</v>
      </c>
      <c r="H74" s="4"/>
    </row>
    <row r="75" spans="1:8" ht="12.75">
      <c r="A75" s="9">
        <v>11</v>
      </c>
      <c r="B75" s="18" t="s">
        <v>22</v>
      </c>
      <c r="C75" s="17" t="s">
        <v>48</v>
      </c>
      <c r="D75" s="11" t="s">
        <v>8</v>
      </c>
      <c r="E75" s="12">
        <v>12</v>
      </c>
      <c r="F75" s="30">
        <v>0</v>
      </c>
      <c r="G75" s="30">
        <f t="shared" si="4"/>
        <v>0</v>
      </c>
      <c r="H75" s="4"/>
    </row>
    <row r="76" spans="1:7" ht="12.75" customHeight="1">
      <c r="A76" s="43" t="s">
        <v>12</v>
      </c>
      <c r="B76" s="43"/>
      <c r="C76" s="43"/>
      <c r="D76" s="43"/>
      <c r="E76" s="43"/>
      <c r="F76" s="43"/>
      <c r="G76" s="32">
        <f>SUM(G65:G75)</f>
        <v>0</v>
      </c>
    </row>
    <row r="77" spans="1:7" ht="12.75">
      <c r="A77" s="57" t="s">
        <v>13</v>
      </c>
      <c r="B77" s="57"/>
      <c r="C77" s="57"/>
      <c r="D77" s="57"/>
      <c r="E77" s="57"/>
      <c r="F77" s="57"/>
      <c r="G77" s="33">
        <f>+G76+G63</f>
        <v>0</v>
      </c>
    </row>
    <row r="78" spans="1:7" ht="12.75">
      <c r="A78" s="45" t="s">
        <v>23</v>
      </c>
      <c r="B78" s="45"/>
      <c r="C78" s="45"/>
      <c r="D78" s="45"/>
      <c r="E78" s="45"/>
      <c r="F78" s="45"/>
      <c r="G78" s="46"/>
    </row>
    <row r="79" spans="1:8" ht="12.75">
      <c r="A79" s="13"/>
      <c r="B79" s="10" t="s">
        <v>97</v>
      </c>
      <c r="C79" s="16"/>
      <c r="D79" s="14"/>
      <c r="E79" s="16"/>
      <c r="F79" s="34"/>
      <c r="G79" s="34"/>
      <c r="H79" s="4"/>
    </row>
    <row r="80" spans="1:8" ht="12.75">
      <c r="A80" s="9">
        <v>1</v>
      </c>
      <c r="B80" s="13" t="s">
        <v>98</v>
      </c>
      <c r="C80" s="16" t="s">
        <v>8</v>
      </c>
      <c r="D80" s="14"/>
      <c r="E80" s="14" t="s">
        <v>99</v>
      </c>
      <c r="F80" s="34"/>
      <c r="G80" s="34"/>
      <c r="H80" s="4"/>
    </row>
    <row r="81" spans="1:8" ht="12.75">
      <c r="A81" s="9">
        <v>2</v>
      </c>
      <c r="B81" s="10" t="s">
        <v>100</v>
      </c>
      <c r="C81" s="17" t="s">
        <v>8</v>
      </c>
      <c r="D81" s="11"/>
      <c r="E81" s="11" t="s">
        <v>101</v>
      </c>
      <c r="F81" s="34"/>
      <c r="G81" s="34"/>
      <c r="H81" s="4"/>
    </row>
    <row r="82" spans="1:8" ht="12.75">
      <c r="A82" s="9">
        <v>3</v>
      </c>
      <c r="B82" s="10" t="s">
        <v>102</v>
      </c>
      <c r="C82" s="17" t="s">
        <v>8</v>
      </c>
      <c r="D82" s="11"/>
      <c r="E82" s="11" t="s">
        <v>103</v>
      </c>
      <c r="F82" s="34"/>
      <c r="G82" s="34"/>
      <c r="H82" s="4"/>
    </row>
    <row r="83" spans="1:8" ht="12.75">
      <c r="A83" s="9">
        <v>4</v>
      </c>
      <c r="B83" s="13" t="s">
        <v>104</v>
      </c>
      <c r="C83" s="16" t="s">
        <v>8</v>
      </c>
      <c r="D83" s="14"/>
      <c r="E83" s="14" t="s">
        <v>101</v>
      </c>
      <c r="F83" s="34"/>
      <c r="G83" s="34"/>
      <c r="H83" s="4"/>
    </row>
    <row r="84" spans="1:8" ht="12.75">
      <c r="A84" s="13"/>
      <c r="B84" s="10" t="s">
        <v>105</v>
      </c>
      <c r="C84" s="16"/>
      <c r="D84" s="14"/>
      <c r="E84" s="11" t="s">
        <v>101</v>
      </c>
      <c r="F84" s="34"/>
      <c r="G84" s="34"/>
      <c r="H84" s="4"/>
    </row>
    <row r="85" spans="1:8" ht="12.75">
      <c r="A85" s="21">
        <v>5</v>
      </c>
      <c r="B85" s="13" t="s">
        <v>106</v>
      </c>
      <c r="C85" s="16" t="s">
        <v>8</v>
      </c>
      <c r="D85" s="14" t="s">
        <v>8</v>
      </c>
      <c r="E85" s="12">
        <v>3</v>
      </c>
      <c r="F85" s="30">
        <v>0</v>
      </c>
      <c r="G85" s="30">
        <f>+F85*E85</f>
        <v>0</v>
      </c>
      <c r="H85" s="4"/>
    </row>
    <row r="86" spans="1:8" ht="12.75">
      <c r="A86" s="9">
        <v>6</v>
      </c>
      <c r="B86" s="10" t="s">
        <v>107</v>
      </c>
      <c r="C86" s="17" t="s">
        <v>8</v>
      </c>
      <c r="D86" s="11"/>
      <c r="E86" s="11" t="s">
        <v>101</v>
      </c>
      <c r="F86" s="34"/>
      <c r="G86" s="34"/>
      <c r="H86" s="4"/>
    </row>
    <row r="87" spans="1:8" ht="12.75">
      <c r="A87" s="21">
        <v>7</v>
      </c>
      <c r="B87" s="13" t="s">
        <v>108</v>
      </c>
      <c r="C87" s="16" t="s">
        <v>8</v>
      </c>
      <c r="D87" s="14" t="s">
        <v>8</v>
      </c>
      <c r="E87" s="12">
        <v>3</v>
      </c>
      <c r="F87" s="30">
        <v>0</v>
      </c>
      <c r="G87" s="30">
        <f>+F87*E87</f>
        <v>0</v>
      </c>
      <c r="H87" s="4"/>
    </row>
    <row r="88" spans="1:8" ht="12.75">
      <c r="A88" s="9">
        <v>8</v>
      </c>
      <c r="B88" s="10" t="s">
        <v>109</v>
      </c>
      <c r="C88" s="17" t="s">
        <v>8</v>
      </c>
      <c r="D88" s="11"/>
      <c r="E88" s="11" t="s">
        <v>101</v>
      </c>
      <c r="F88" s="34"/>
      <c r="G88" s="34"/>
      <c r="H88" s="4"/>
    </row>
    <row r="89" spans="1:8" ht="12.75">
      <c r="A89" s="21">
        <v>9</v>
      </c>
      <c r="B89" s="10" t="s">
        <v>110</v>
      </c>
      <c r="C89" s="17" t="s">
        <v>8</v>
      </c>
      <c r="D89" s="11"/>
      <c r="E89" s="11" t="s">
        <v>101</v>
      </c>
      <c r="F89" s="34"/>
      <c r="G89" s="34"/>
      <c r="H89" s="4"/>
    </row>
    <row r="90" spans="1:8" ht="12.75">
      <c r="A90" s="9">
        <v>10</v>
      </c>
      <c r="B90" s="13" t="s">
        <v>111</v>
      </c>
      <c r="C90" s="16" t="s">
        <v>8</v>
      </c>
      <c r="D90" s="14"/>
      <c r="E90" s="14" t="s">
        <v>101</v>
      </c>
      <c r="F90" s="34"/>
      <c r="G90" s="34"/>
      <c r="H90" s="4"/>
    </row>
    <row r="91" spans="1:8" ht="12.75">
      <c r="A91" s="21">
        <v>11</v>
      </c>
      <c r="B91" s="13" t="s">
        <v>112</v>
      </c>
      <c r="C91" s="16" t="s">
        <v>8</v>
      </c>
      <c r="D91" s="14"/>
      <c r="E91" s="14" t="s">
        <v>101</v>
      </c>
      <c r="F91" s="34"/>
      <c r="G91" s="34"/>
      <c r="H91" s="4"/>
    </row>
    <row r="92" spans="1:8" ht="12.75">
      <c r="A92" s="9">
        <v>12</v>
      </c>
      <c r="B92" s="13" t="s">
        <v>113</v>
      </c>
      <c r="C92" s="16" t="s">
        <v>8</v>
      </c>
      <c r="D92" s="14"/>
      <c r="E92" s="14" t="s">
        <v>101</v>
      </c>
      <c r="F92" s="34"/>
      <c r="G92" s="34"/>
      <c r="H92" s="4"/>
    </row>
    <row r="93" spans="1:8" ht="12.75">
      <c r="A93" s="21">
        <v>13</v>
      </c>
      <c r="B93" s="13" t="s">
        <v>114</v>
      </c>
      <c r="C93" s="16" t="s">
        <v>8</v>
      </c>
      <c r="D93" s="14" t="s">
        <v>8</v>
      </c>
      <c r="E93" s="12">
        <v>3</v>
      </c>
      <c r="F93" s="30">
        <v>0</v>
      </c>
      <c r="G93" s="30">
        <f>+F93*E93</f>
        <v>0</v>
      </c>
      <c r="H93" s="4"/>
    </row>
    <row r="94" spans="1:8" ht="12.75">
      <c r="A94" s="9">
        <v>14</v>
      </c>
      <c r="B94" s="10" t="s">
        <v>115</v>
      </c>
      <c r="C94" s="17" t="s">
        <v>8</v>
      </c>
      <c r="D94" s="11"/>
      <c r="E94" s="11" t="s">
        <v>99</v>
      </c>
      <c r="F94" s="34"/>
      <c r="G94" s="34"/>
      <c r="H94" s="4"/>
    </row>
    <row r="95" spans="1:8" ht="12.75">
      <c r="A95" s="13"/>
      <c r="B95" s="10" t="s">
        <v>116</v>
      </c>
      <c r="C95" s="17" t="s">
        <v>8</v>
      </c>
      <c r="D95" s="11"/>
      <c r="E95" s="11" t="s">
        <v>101</v>
      </c>
      <c r="F95" s="34"/>
      <c r="G95" s="34"/>
      <c r="H95" s="4"/>
    </row>
    <row r="96" spans="1:8" ht="12.75">
      <c r="A96" s="21">
        <v>15</v>
      </c>
      <c r="B96" s="13" t="s">
        <v>117</v>
      </c>
      <c r="C96" s="16" t="s">
        <v>8</v>
      </c>
      <c r="D96" s="14" t="s">
        <v>8</v>
      </c>
      <c r="E96" s="12">
        <v>1</v>
      </c>
      <c r="F96" s="30">
        <v>0</v>
      </c>
      <c r="G96" s="30">
        <f>+F96*E96</f>
        <v>0</v>
      </c>
      <c r="H96" s="4"/>
    </row>
    <row r="97" spans="1:8" ht="12.75">
      <c r="A97" s="9">
        <v>16</v>
      </c>
      <c r="B97" s="10" t="s">
        <v>118</v>
      </c>
      <c r="C97" s="17" t="s">
        <v>48</v>
      </c>
      <c r="D97" s="11" t="s">
        <v>8</v>
      </c>
      <c r="E97" s="12">
        <v>20</v>
      </c>
      <c r="F97" s="30">
        <v>0</v>
      </c>
      <c r="G97" s="30">
        <f aca="true" t="shared" si="5" ref="G97:G115">+F97*E97</f>
        <v>0</v>
      </c>
      <c r="H97" s="4"/>
    </row>
    <row r="98" spans="1:8" ht="12.75">
      <c r="A98" s="21">
        <v>17</v>
      </c>
      <c r="B98" s="13" t="s">
        <v>119</v>
      </c>
      <c r="C98" s="16" t="s">
        <v>8</v>
      </c>
      <c r="D98" s="14" t="s">
        <v>8</v>
      </c>
      <c r="E98" s="12">
        <v>4</v>
      </c>
      <c r="F98" s="30">
        <v>0</v>
      </c>
      <c r="G98" s="30">
        <f t="shared" si="5"/>
        <v>0</v>
      </c>
      <c r="H98" s="4"/>
    </row>
    <row r="99" spans="1:8" ht="12.75">
      <c r="A99" s="9">
        <v>18</v>
      </c>
      <c r="B99" s="13" t="s">
        <v>120</v>
      </c>
      <c r="C99" s="16" t="s">
        <v>8</v>
      </c>
      <c r="D99" s="14" t="s">
        <v>8</v>
      </c>
      <c r="E99" s="12">
        <v>1</v>
      </c>
      <c r="F99" s="30">
        <v>0</v>
      </c>
      <c r="G99" s="30">
        <f t="shared" si="5"/>
        <v>0</v>
      </c>
      <c r="H99" s="4"/>
    </row>
    <row r="100" spans="1:8" ht="12.75">
      <c r="A100" s="21">
        <v>19</v>
      </c>
      <c r="B100" s="13" t="s">
        <v>121</v>
      </c>
      <c r="C100" s="16" t="s">
        <v>48</v>
      </c>
      <c r="D100" s="14" t="s">
        <v>8</v>
      </c>
      <c r="E100" s="12">
        <v>15</v>
      </c>
      <c r="F100" s="30">
        <v>0</v>
      </c>
      <c r="G100" s="30">
        <f t="shared" si="5"/>
        <v>0</v>
      </c>
      <c r="H100" s="4"/>
    </row>
    <row r="101" spans="1:8" ht="12.75">
      <c r="A101" s="9">
        <v>20</v>
      </c>
      <c r="B101" s="13" t="s">
        <v>122</v>
      </c>
      <c r="C101" s="16" t="s">
        <v>8</v>
      </c>
      <c r="D101" s="14" t="s">
        <v>8</v>
      </c>
      <c r="E101" s="12">
        <v>3</v>
      </c>
      <c r="F101" s="30">
        <v>0</v>
      </c>
      <c r="G101" s="30">
        <f t="shared" si="5"/>
        <v>0</v>
      </c>
      <c r="H101" s="4"/>
    </row>
    <row r="102" spans="1:8" ht="12.75">
      <c r="A102" s="21">
        <v>21</v>
      </c>
      <c r="B102" s="13" t="s">
        <v>123</v>
      </c>
      <c r="C102" s="16" t="s">
        <v>8</v>
      </c>
      <c r="D102" s="14" t="s">
        <v>8</v>
      </c>
      <c r="E102" s="12">
        <v>15</v>
      </c>
      <c r="F102" s="30">
        <v>0</v>
      </c>
      <c r="G102" s="30">
        <f t="shared" si="5"/>
        <v>0</v>
      </c>
      <c r="H102" s="4"/>
    </row>
    <row r="103" spans="1:8" ht="12.75">
      <c r="A103" s="9">
        <v>22</v>
      </c>
      <c r="B103" s="13" t="s">
        <v>124</v>
      </c>
      <c r="C103" s="16" t="s">
        <v>8</v>
      </c>
      <c r="D103" s="14" t="s">
        <v>8</v>
      </c>
      <c r="E103" s="12">
        <v>18</v>
      </c>
      <c r="F103" s="30">
        <v>0</v>
      </c>
      <c r="G103" s="30">
        <f t="shared" si="5"/>
        <v>0</v>
      </c>
      <c r="H103" s="4"/>
    </row>
    <row r="104" spans="1:8" ht="12.75">
      <c r="A104" s="21">
        <v>23</v>
      </c>
      <c r="B104" s="13" t="s">
        <v>125</v>
      </c>
      <c r="C104" s="16" t="s">
        <v>8</v>
      </c>
      <c r="D104" s="14" t="s">
        <v>8</v>
      </c>
      <c r="E104" s="12">
        <v>15</v>
      </c>
      <c r="F104" s="30">
        <v>0</v>
      </c>
      <c r="G104" s="30">
        <f t="shared" si="5"/>
        <v>0</v>
      </c>
      <c r="H104" s="4"/>
    </row>
    <row r="105" spans="1:8" ht="12.75">
      <c r="A105" s="9">
        <v>24</v>
      </c>
      <c r="B105" s="13" t="s">
        <v>126</v>
      </c>
      <c r="C105" s="16" t="s">
        <v>8</v>
      </c>
      <c r="D105" s="14" t="s">
        <v>8</v>
      </c>
      <c r="E105" s="12">
        <v>12</v>
      </c>
      <c r="F105" s="30">
        <v>0</v>
      </c>
      <c r="G105" s="30">
        <f t="shared" si="5"/>
        <v>0</v>
      </c>
      <c r="H105" s="4"/>
    </row>
    <row r="106" spans="1:8" ht="12.75">
      <c r="A106" s="21">
        <v>25</v>
      </c>
      <c r="B106" s="13" t="s">
        <v>127</v>
      </c>
      <c r="C106" s="16" t="s">
        <v>8</v>
      </c>
      <c r="D106" s="14" t="s">
        <v>8</v>
      </c>
      <c r="E106" s="12">
        <v>1</v>
      </c>
      <c r="F106" s="30">
        <v>0</v>
      </c>
      <c r="G106" s="30">
        <f t="shared" si="5"/>
        <v>0</v>
      </c>
      <c r="H106" s="4"/>
    </row>
    <row r="107" spans="1:8" ht="12.75">
      <c r="A107" s="9">
        <v>26</v>
      </c>
      <c r="B107" s="18" t="s">
        <v>128</v>
      </c>
      <c r="C107" s="17" t="s">
        <v>8</v>
      </c>
      <c r="D107" s="11" t="s">
        <v>9</v>
      </c>
      <c r="E107" s="12">
        <v>4</v>
      </c>
      <c r="F107" s="30">
        <v>0</v>
      </c>
      <c r="G107" s="30">
        <f t="shared" si="5"/>
        <v>0</v>
      </c>
      <c r="H107" s="4"/>
    </row>
    <row r="108" spans="1:8" ht="12.75">
      <c r="A108" s="21">
        <v>27</v>
      </c>
      <c r="B108" s="20" t="s">
        <v>129</v>
      </c>
      <c r="C108" s="16" t="s">
        <v>8</v>
      </c>
      <c r="D108" s="14" t="s">
        <v>8</v>
      </c>
      <c r="E108" s="12">
        <v>3</v>
      </c>
      <c r="F108" s="30">
        <v>0</v>
      </c>
      <c r="G108" s="30">
        <f t="shared" si="5"/>
        <v>0</v>
      </c>
      <c r="H108" s="4"/>
    </row>
    <row r="109" spans="1:8" ht="12.75">
      <c r="A109" s="9">
        <v>28</v>
      </c>
      <c r="B109" s="18" t="s">
        <v>130</v>
      </c>
      <c r="C109" s="17" t="s">
        <v>8</v>
      </c>
      <c r="D109" s="11" t="s">
        <v>8</v>
      </c>
      <c r="E109" s="12">
        <v>1</v>
      </c>
      <c r="F109" s="30">
        <v>0</v>
      </c>
      <c r="G109" s="30">
        <f t="shared" si="5"/>
        <v>0</v>
      </c>
      <c r="H109" s="4"/>
    </row>
    <row r="110" spans="1:8" ht="12.75">
      <c r="A110" s="21">
        <v>29</v>
      </c>
      <c r="B110" s="18" t="s">
        <v>131</v>
      </c>
      <c r="C110" s="17" t="s">
        <v>8</v>
      </c>
      <c r="D110" s="11" t="s">
        <v>8</v>
      </c>
      <c r="E110" s="12">
        <v>4</v>
      </c>
      <c r="F110" s="30">
        <v>0</v>
      </c>
      <c r="G110" s="30">
        <f t="shared" si="5"/>
        <v>0</v>
      </c>
      <c r="H110" s="4"/>
    </row>
    <row r="111" spans="1:8" ht="12.75">
      <c r="A111" s="9">
        <v>30</v>
      </c>
      <c r="B111" s="18" t="s">
        <v>132</v>
      </c>
      <c r="C111" s="17" t="s">
        <v>35</v>
      </c>
      <c r="D111" s="11" t="s">
        <v>35</v>
      </c>
      <c r="E111" s="12">
        <v>20</v>
      </c>
      <c r="F111" s="30">
        <v>0</v>
      </c>
      <c r="G111" s="30">
        <f t="shared" si="5"/>
        <v>0</v>
      </c>
      <c r="H111" s="4"/>
    </row>
    <row r="112" spans="1:8" ht="12.75">
      <c r="A112" s="21">
        <v>31</v>
      </c>
      <c r="B112" s="20" t="s">
        <v>133</v>
      </c>
      <c r="C112" s="21" t="s">
        <v>35</v>
      </c>
      <c r="D112" s="11" t="s">
        <v>35</v>
      </c>
      <c r="E112" s="12">
        <v>580</v>
      </c>
      <c r="F112" s="30">
        <v>0</v>
      </c>
      <c r="G112" s="30">
        <f t="shared" si="5"/>
        <v>0</v>
      </c>
      <c r="H112" s="4"/>
    </row>
    <row r="113" spans="1:8" ht="12.75">
      <c r="A113" s="9">
        <v>32</v>
      </c>
      <c r="B113" s="18" t="s">
        <v>134</v>
      </c>
      <c r="C113" s="9" t="s">
        <v>35</v>
      </c>
      <c r="D113" s="11" t="s">
        <v>35</v>
      </c>
      <c r="E113" s="12">
        <v>945</v>
      </c>
      <c r="F113" s="35" t="s">
        <v>24</v>
      </c>
      <c r="G113" s="31"/>
      <c r="H113" s="4"/>
    </row>
    <row r="114" spans="1:8" ht="25.5">
      <c r="A114" s="21">
        <v>33</v>
      </c>
      <c r="B114" s="22" t="s">
        <v>135</v>
      </c>
      <c r="C114" s="11" t="s">
        <v>35</v>
      </c>
      <c r="D114" s="11" t="s">
        <v>35</v>
      </c>
      <c r="E114" s="12">
        <v>30</v>
      </c>
      <c r="F114" s="30">
        <v>0</v>
      </c>
      <c r="G114" s="30">
        <f t="shared" si="5"/>
        <v>0</v>
      </c>
      <c r="H114" s="4"/>
    </row>
    <row r="115" spans="1:8" ht="12.75">
      <c r="A115" s="9">
        <v>34</v>
      </c>
      <c r="B115" s="18" t="s">
        <v>136</v>
      </c>
      <c r="C115" s="9" t="s">
        <v>35</v>
      </c>
      <c r="D115" s="11" t="s">
        <v>35</v>
      </c>
      <c r="E115" s="12">
        <v>305</v>
      </c>
      <c r="F115" s="30">
        <v>0</v>
      </c>
      <c r="G115" s="30">
        <f t="shared" si="5"/>
        <v>0</v>
      </c>
      <c r="H115" s="4"/>
    </row>
    <row r="116" spans="1:7" ht="12.75" customHeight="1">
      <c r="A116" s="52" t="s">
        <v>11</v>
      </c>
      <c r="B116" s="52"/>
      <c r="C116" s="52"/>
      <c r="D116" s="52"/>
      <c r="E116" s="52"/>
      <c r="F116" s="52"/>
      <c r="G116" s="32">
        <f>SUM(G79:G115)</f>
        <v>0</v>
      </c>
    </row>
    <row r="117" spans="1:7" ht="12.75">
      <c r="A117" s="53" t="s">
        <v>25</v>
      </c>
      <c r="B117" s="53"/>
      <c r="C117" s="53"/>
      <c r="D117" s="53"/>
      <c r="E117" s="53"/>
      <c r="F117" s="53"/>
      <c r="G117" s="46"/>
    </row>
    <row r="118" spans="1:8" ht="12.75">
      <c r="A118" s="9">
        <v>1</v>
      </c>
      <c r="B118" s="20" t="s">
        <v>137</v>
      </c>
      <c r="C118" s="14" t="s">
        <v>48</v>
      </c>
      <c r="D118" s="11" t="s">
        <v>8</v>
      </c>
      <c r="E118" s="23">
        <v>1</v>
      </c>
      <c r="F118" s="30">
        <v>0</v>
      </c>
      <c r="G118" s="30">
        <f>+F118*E118</f>
        <v>0</v>
      </c>
      <c r="H118" s="4"/>
    </row>
    <row r="119" spans="1:8" ht="12.75">
      <c r="A119" s="9">
        <v>2</v>
      </c>
      <c r="B119" s="20" t="s">
        <v>138</v>
      </c>
      <c r="C119" s="16" t="s">
        <v>48</v>
      </c>
      <c r="D119" s="11" t="s">
        <v>8</v>
      </c>
      <c r="E119" s="23">
        <v>1</v>
      </c>
      <c r="F119" s="30">
        <v>0</v>
      </c>
      <c r="G119" s="30">
        <f>+F119*E119</f>
        <v>0</v>
      </c>
      <c r="H119" s="4"/>
    </row>
    <row r="120" spans="1:7" ht="12.75" customHeight="1">
      <c r="A120" s="52" t="s">
        <v>27</v>
      </c>
      <c r="B120" s="52"/>
      <c r="C120" s="52"/>
      <c r="D120" s="52"/>
      <c r="E120" s="52"/>
      <c r="F120" s="52"/>
      <c r="G120" s="32">
        <f>SUM(G118:G119)</f>
        <v>0</v>
      </c>
    </row>
    <row r="121" spans="1:7" s="37" customFormat="1" ht="12.75">
      <c r="A121" s="47"/>
      <c r="B121" s="47"/>
      <c r="C121" s="47"/>
      <c r="D121" s="47"/>
      <c r="E121" s="47"/>
      <c r="F121" s="47"/>
      <c r="G121" s="36"/>
    </row>
    <row r="122" spans="1:7" ht="12.75" customHeight="1">
      <c r="A122" s="41" t="s">
        <v>28</v>
      </c>
      <c r="B122" s="41"/>
      <c r="C122" s="41"/>
      <c r="D122" s="41"/>
      <c r="E122" s="41"/>
      <c r="F122" s="41"/>
      <c r="G122" s="38">
        <f>+G120+G116+G77+G48+G23</f>
        <v>0</v>
      </c>
    </row>
    <row r="123" spans="1:7" ht="12.75" customHeight="1">
      <c r="A123" s="41" t="s">
        <v>141</v>
      </c>
      <c r="B123" s="41"/>
      <c r="C123" s="41"/>
      <c r="D123" s="41"/>
      <c r="E123" s="41"/>
      <c r="F123" s="41"/>
      <c r="G123" s="38">
        <f>+G122*5/100</f>
        <v>0</v>
      </c>
    </row>
    <row r="124" spans="1:7" ht="12.75" customHeight="1">
      <c r="A124" s="48" t="s">
        <v>142</v>
      </c>
      <c r="B124" s="49"/>
      <c r="C124" s="49"/>
      <c r="D124" s="49"/>
      <c r="E124" s="49"/>
      <c r="F124" s="50"/>
      <c r="G124" s="39">
        <f>SUM(G122:G123)</f>
        <v>0</v>
      </c>
    </row>
    <row r="125" spans="1:7" ht="13.5" customHeight="1">
      <c r="A125" s="41" t="s">
        <v>29</v>
      </c>
      <c r="B125" s="41"/>
      <c r="C125" s="41"/>
      <c r="D125" s="41"/>
      <c r="E125" s="41"/>
      <c r="F125" s="41"/>
      <c r="G125" s="38">
        <f>G124*20/100</f>
        <v>0</v>
      </c>
    </row>
    <row r="126" spans="1:7" ht="12.75" customHeight="1">
      <c r="A126" s="42" t="s">
        <v>143</v>
      </c>
      <c r="B126" s="42"/>
      <c r="C126" s="42"/>
      <c r="D126" s="42"/>
      <c r="E126" s="42"/>
      <c r="F126" s="42"/>
      <c r="G126" s="38">
        <f>SUM(G124:G125)</f>
        <v>0</v>
      </c>
    </row>
    <row r="129" ht="12.75">
      <c r="A129" s="2" t="s">
        <v>10</v>
      </c>
    </row>
    <row r="130" ht="12.75">
      <c r="A130" s="2" t="s">
        <v>10</v>
      </c>
    </row>
    <row r="132" ht="12.75">
      <c r="A132" s="2" t="s">
        <v>10</v>
      </c>
    </row>
    <row r="134" ht="12.75">
      <c r="A134" s="2" t="s">
        <v>10</v>
      </c>
    </row>
    <row r="135" ht="12.75">
      <c r="A135" s="2" t="s">
        <v>10</v>
      </c>
    </row>
    <row r="136" ht="12.75">
      <c r="A136" s="2" t="s">
        <v>10</v>
      </c>
    </row>
    <row r="138" spans="1:2" ht="12.75">
      <c r="A138" s="2" t="s">
        <v>10</v>
      </c>
      <c r="B138" s="3" t="s">
        <v>10</v>
      </c>
    </row>
    <row r="139" ht="12.75">
      <c r="A139" s="2" t="s">
        <v>10</v>
      </c>
    </row>
    <row r="141" ht="12.75">
      <c r="A141" s="2" t="s">
        <v>10</v>
      </c>
    </row>
    <row r="143" ht="22.5">
      <c r="A143" s="5" t="s">
        <v>10</v>
      </c>
    </row>
    <row r="145" ht="22.5">
      <c r="A145" s="5" t="s">
        <v>10</v>
      </c>
    </row>
    <row r="147" ht="12.75">
      <c r="A147" s="6"/>
    </row>
    <row r="149" ht="12.75">
      <c r="A149" s="6"/>
    </row>
    <row r="151" ht="12.75">
      <c r="A151" s="6"/>
    </row>
    <row r="152" ht="12.75">
      <c r="A152" s="6"/>
    </row>
  </sheetData>
  <sheetProtection/>
  <mergeCells count="54">
    <mergeCell ref="B18:C18"/>
    <mergeCell ref="A2:G2"/>
    <mergeCell ref="B8:C8"/>
    <mergeCell ref="A9:G9"/>
    <mergeCell ref="B10:C10"/>
    <mergeCell ref="B11:C11"/>
    <mergeCell ref="B12:C12"/>
    <mergeCell ref="B19:C19"/>
    <mergeCell ref="B20:C20"/>
    <mergeCell ref="B21:C21"/>
    <mergeCell ref="B22:C22"/>
    <mergeCell ref="B31:C31"/>
    <mergeCell ref="B13:C13"/>
    <mergeCell ref="B14:C14"/>
    <mergeCell ref="B15:C15"/>
    <mergeCell ref="B16:C16"/>
    <mergeCell ref="B17:C17"/>
    <mergeCell ref="B30:C30"/>
    <mergeCell ref="B25:C25"/>
    <mergeCell ref="B26:C26"/>
    <mergeCell ref="B27:C27"/>
    <mergeCell ref="B28:C28"/>
    <mergeCell ref="B47:C47"/>
    <mergeCell ref="B32:C32"/>
    <mergeCell ref="B33:C33"/>
    <mergeCell ref="B41:C41"/>
    <mergeCell ref="B51:C51"/>
    <mergeCell ref="A64:G64"/>
    <mergeCell ref="B42:C42"/>
    <mergeCell ref="B43:C43"/>
    <mergeCell ref="B44:C44"/>
    <mergeCell ref="B45:C45"/>
    <mergeCell ref="B46:C46"/>
    <mergeCell ref="A50:G50"/>
    <mergeCell ref="A23:F23"/>
    <mergeCell ref="A120:F120"/>
    <mergeCell ref="A122:F122"/>
    <mergeCell ref="A117:G117"/>
    <mergeCell ref="A4:G4"/>
    <mergeCell ref="B7:C7"/>
    <mergeCell ref="A116:F116"/>
    <mergeCell ref="A77:F77"/>
    <mergeCell ref="A24:G24"/>
    <mergeCell ref="B29:C29"/>
    <mergeCell ref="A123:F123"/>
    <mergeCell ref="A125:F125"/>
    <mergeCell ref="A126:F126"/>
    <mergeCell ref="A76:F76"/>
    <mergeCell ref="A63:F63"/>
    <mergeCell ref="A48:F48"/>
    <mergeCell ref="A78:G78"/>
    <mergeCell ref="A121:F121"/>
    <mergeCell ref="A124:F124"/>
    <mergeCell ref="A49:G49"/>
  </mergeCells>
  <printOptions/>
  <pageMargins left="0.7" right="0.7" top="0.75" bottom="0.75" header="0.3" footer="0.3"/>
  <pageSetup horizontalDpi="600" verticalDpi="600" orientation="portrait" paperSize="9" r:id="rId1"/>
  <ignoredErrors>
    <ignoredError sqref="G1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Христина Ралчева</dc:creator>
  <cp:keywords/>
  <dc:description/>
  <cp:lastModifiedBy>Emi</cp:lastModifiedBy>
  <dcterms:created xsi:type="dcterms:W3CDTF">2018-02-14T12:22:27Z</dcterms:created>
  <dcterms:modified xsi:type="dcterms:W3CDTF">2018-06-26T13:21:49Z</dcterms:modified>
  <cp:category/>
  <cp:version/>
  <cp:contentType/>
  <cp:contentStatus/>
</cp:coreProperties>
</file>